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68556F31-3161-4430-A7B3-4B2BBF49BE03}"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'!$B$9:$R$144</definedName>
    <definedName name="_xlnm.Print_Area" localSheetId="0">'2024年度募集一覧 '!$B$127:$R$137</definedName>
    <definedName name="_xlnm.Print_Titles" localSheetId="0">'2024年度募集一覧 '!$2:$9</definedName>
  </definedNames>
  <calcPr calcId="191029"/>
</workbook>
</file>

<file path=xl/calcChain.xml><?xml version="1.0" encoding="utf-8"?>
<calcChain xmlns="http://schemas.openxmlformats.org/spreadsheetml/2006/main">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44" i="11" l="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<sst xmlns="http://schemas.openxmlformats.org/spreadsheetml/2006/main" count="1499" uniqueCount="760">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</sst>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8">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inds.com/business/grant/research/" TargetMode="External"/><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6" Type="http://schemas.openxmlformats.org/officeDocument/2006/relationships/hyperlink" Target="https://www.lottefoundation.jp/grant/"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5" Type="http://schemas.openxmlformats.org/officeDocument/2006/relationships/hyperlink" Target="https://www.krf.or.jp/research"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56" Type="http://schemas.openxmlformats.org/officeDocument/2006/relationships/hyperlink" Target="http://www.okawa-foundation.or.jp/"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comments" Target="../comments1.xml"/><Relationship Id="rId3"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hyperlink" Target="https://nakatsuji-ff.org/programs/research-grant/" TargetMode="External"/><Relationship Id="rId67" Type="http://schemas.openxmlformats.org/officeDocument/2006/relationships/hyperlink" Target="https://yasuda-mf.or.jp/josei/"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16" Type="http://schemas.openxmlformats.org/officeDocument/2006/relationships/hyperlink" Target="https://www.river.or.jp/koeki/jyosei/6.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62" Type="http://schemas.openxmlformats.org/officeDocument/2006/relationships/hyperlink" Target="https://www.ds-fdn.or.jp/support/index.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11" Type="http://schemas.openxmlformats.org/officeDocument/2006/relationships/hyperlink" Target="https://www.toyotafound.or.jp/grant/community/"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14" Type="http://schemas.openxmlformats.org/officeDocument/2006/relationships/hyperlink" Target="https://www.astellas-foundation.or.jp/assist/gist.html" TargetMode="External"/><Relationship Id="rId119" Type="http://schemas.openxmlformats.org/officeDocument/2006/relationships/printerSettings" Target="../printerSettings/printerSettings1.bin"/><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vmlDrawing" Target="../drawings/vmlDrawing1.vm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5"/>
  <sheetViews>
    <sheetView tabSelected="1" topLeftCell="A2" zoomScale="90" zoomScaleNormal="90" zoomScaleSheetLayoutView="115" workbookViewId="0">
      <selection activeCell="K135" sqref="K135"/>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5.625" style="14" customWidth="1"/>
    <col min="17" max="17" width="22.375" style="12" customWidth="1"/>
    <col min="18" max="18" width="28.25" style="2" customWidth="1"/>
  </cols>
  <sheetData>
    <row r="1" spans="2:18" hidden="1">
      <c r="B1" s="31">
        <f ca="1">TODAY()</f>
        <v>45420</v>
      </c>
      <c r="H1" s="2"/>
    </row>
    <row r="2" spans="2:18" ht="19.5">
      <c r="B2" s="87" t="s">
        <v>19</v>
      </c>
      <c r="C2" s="87"/>
      <c r="D2" s="87"/>
      <c r="E2" s="87"/>
      <c r="F2" s="87"/>
      <c r="G2" s="87"/>
      <c r="H2" s="87"/>
      <c r="I2" s="87"/>
      <c r="J2" s="87"/>
      <c r="K2" s="87"/>
      <c r="L2" s="87"/>
      <c r="M2" s="87"/>
      <c r="N2" s="87"/>
      <c r="O2" s="87"/>
      <c r="P2" s="87"/>
      <c r="Q2" s="87"/>
    </row>
    <row r="3" spans="2:18" ht="19.5">
      <c r="B3" s="6"/>
      <c r="C3" s="5"/>
      <c r="D3" s="5"/>
      <c r="E3" s="5"/>
      <c r="F3" s="5"/>
      <c r="G3" s="10"/>
      <c r="H3" s="5"/>
      <c r="I3" s="10"/>
      <c r="J3" s="6"/>
      <c r="K3" s="5"/>
      <c r="L3" s="5"/>
      <c r="M3" s="17"/>
      <c r="N3" s="17"/>
      <c r="O3" s="17"/>
      <c r="P3" s="15"/>
      <c r="Q3" s="88">
        <v>45419</v>
      </c>
      <c r="R3" s="88"/>
    </row>
    <row r="4" spans="2:18" ht="15.75" customHeight="1">
      <c r="B4" s="6"/>
      <c r="C4" s="89" t="s">
        <v>14</v>
      </c>
      <c r="D4" s="89"/>
      <c r="E4" s="89"/>
      <c r="F4" s="89"/>
      <c r="G4" s="89"/>
      <c r="H4" s="89"/>
      <c r="I4" s="89"/>
      <c r="J4" s="89"/>
      <c r="K4" s="89"/>
      <c r="L4" s="89"/>
      <c r="M4" s="89"/>
      <c r="N4" s="89"/>
      <c r="O4" s="89"/>
      <c r="P4" s="89"/>
    </row>
    <row r="5" spans="2:18" ht="15.75" customHeight="1">
      <c r="B5" s="6"/>
      <c r="C5" s="90" t="s">
        <v>17</v>
      </c>
      <c r="D5" s="90"/>
      <c r="E5" s="90"/>
      <c r="F5" s="90"/>
      <c r="G5" s="90"/>
      <c r="H5" s="90"/>
      <c r="I5" s="90"/>
      <c r="J5" s="90"/>
      <c r="K5" s="90"/>
      <c r="L5" s="90"/>
      <c r="M5" s="90"/>
      <c r="N5" s="90"/>
      <c r="O5" s="90"/>
      <c r="P5" s="90"/>
      <c r="Q5" s="13"/>
    </row>
    <row r="6" spans="2:18" ht="15.75" customHeight="1">
      <c r="B6" s="6"/>
      <c r="C6" s="89" t="s">
        <v>16</v>
      </c>
      <c r="D6" s="89"/>
      <c r="E6" s="89"/>
      <c r="F6" s="89"/>
      <c r="G6" s="89"/>
      <c r="H6" s="89"/>
      <c r="I6" s="89"/>
      <c r="J6" s="89"/>
      <c r="K6" s="89"/>
      <c r="L6" s="89"/>
      <c r="M6" s="89"/>
      <c r="N6" s="89"/>
      <c r="O6" s="89"/>
      <c r="P6" s="89"/>
      <c r="Q6" s="13"/>
    </row>
    <row r="7" spans="2:18" ht="15.75" customHeight="1">
      <c r="B7" s="84"/>
      <c r="C7" s="89" t="s">
        <v>15</v>
      </c>
      <c r="D7" s="89"/>
      <c r="E7" s="89"/>
      <c r="F7" s="89"/>
      <c r="G7" s="89"/>
      <c r="H7" s="89"/>
      <c r="I7" s="89"/>
      <c r="J7" s="89"/>
      <c r="K7" s="89"/>
      <c r="L7" s="89"/>
      <c r="M7" s="89"/>
      <c r="N7" s="89"/>
      <c r="O7" s="89"/>
      <c r="P7" s="89"/>
      <c r="Q7" s="13"/>
    </row>
    <row r="8" spans="2:18" ht="15.75">
      <c r="B8" s="85"/>
      <c r="C8" s="102" t="s">
        <v>9</v>
      </c>
      <c r="D8" s="103" t="s">
        <v>18</v>
      </c>
      <c r="E8" s="103"/>
      <c r="F8" s="103"/>
      <c r="G8" s="98" t="s">
        <v>0</v>
      </c>
      <c r="H8" s="98" t="s">
        <v>5</v>
      </c>
      <c r="I8" s="98" t="s">
        <v>20</v>
      </c>
      <c r="J8" s="98" t="s">
        <v>22</v>
      </c>
      <c r="K8" s="100" t="s">
        <v>1</v>
      </c>
      <c r="L8" s="101"/>
      <c r="M8" s="92" t="s">
        <v>10</v>
      </c>
      <c r="N8" s="92" t="s">
        <v>11</v>
      </c>
      <c r="O8" s="92" t="s">
        <v>12</v>
      </c>
      <c r="P8" s="96" t="s">
        <v>13</v>
      </c>
      <c r="Q8" s="94" t="s">
        <v>3</v>
      </c>
      <c r="R8" s="91" t="s">
        <v>4</v>
      </c>
    </row>
    <row r="9" spans="2:18" ht="184.5" customHeight="1">
      <c r="B9" s="86" t="s">
        <v>696</v>
      </c>
      <c r="C9" s="102"/>
      <c r="D9" s="3" t="s">
        <v>6</v>
      </c>
      <c r="E9" s="3" t="s">
        <v>7</v>
      </c>
      <c r="F9" s="3" t="s">
        <v>8</v>
      </c>
      <c r="G9" s="99"/>
      <c r="H9" s="99"/>
      <c r="I9" s="99"/>
      <c r="J9" s="99"/>
      <c r="K9" s="4" t="s">
        <v>21</v>
      </c>
      <c r="L9" s="9" t="s">
        <v>2</v>
      </c>
      <c r="M9" s="93"/>
      <c r="N9" s="93"/>
      <c r="O9" s="93"/>
      <c r="P9" s="97"/>
      <c r="Q9" s="95"/>
      <c r="R9" s="91"/>
    </row>
    <row r="10" spans="2: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2: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2: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2: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2: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2: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2: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customHeight="1">
      <c r="B23" s="67" t="s">
        <v>99</v>
      </c>
      <c r="C23" s="34" t="str">
        <f t="shared" ca="1" si="3"/>
        <v>受付中</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customHeight="1">
      <c r="B24" s="28" t="s">
        <v>100</v>
      </c>
      <c r="C24" s="47" t="str">
        <f t="shared" ca="1" si="3"/>
        <v>受付中</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customHeight="1">
      <c r="B25" s="69" t="s">
        <v>108</v>
      </c>
      <c r="C25" s="47" t="str">
        <f t="shared" ca="1" si="3"/>
        <v>受付中</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customHeight="1">
      <c r="B26" s="28" t="s">
        <v>117</v>
      </c>
      <c r="C26" s="47" t="str">
        <f t="shared" ca="1" si="3"/>
        <v>受付中</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customHeight="1">
      <c r="B27" s="28" t="s">
        <v>121</v>
      </c>
      <c r="C27" s="47" t="str">
        <f t="shared" ca="1" si="3"/>
        <v>受付中</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customHeight="1">
      <c r="B28" s="28" t="s">
        <v>128</v>
      </c>
      <c r="C28" s="47" t="str">
        <f t="shared" ca="1" si="3"/>
        <v>受付中</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customHeight="1">
      <c r="B29" s="28" t="s">
        <v>136</v>
      </c>
      <c r="C29" s="47" t="str">
        <f t="shared" ca="1" si="3"/>
        <v>受付中</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customHeight="1">
      <c r="B30" s="68" t="s">
        <v>137</v>
      </c>
      <c r="C30" s="47" t="str">
        <f t="shared" ca="1" si="3"/>
        <v>受付中</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customHeight="1">
      <c r="A31" s="7"/>
      <c r="B31" s="68" t="s">
        <v>144</v>
      </c>
      <c r="C31" s="47" t="str">
        <f t="shared" ca="1" si="3"/>
        <v>受付中</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customHeight="1">
      <c r="B32" s="68" t="s">
        <v>147</v>
      </c>
      <c r="C32" s="47" t="str">
        <f t="shared" ca="1" si="3"/>
        <v>受付中</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customHeight="1">
      <c r="B33" s="28" t="s">
        <v>159</v>
      </c>
      <c r="C33" s="47" t="str">
        <f t="shared" ca="1" si="3"/>
        <v>受付中</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customHeight="1">
      <c r="B34" s="28" t="s">
        <v>160</v>
      </c>
      <c r="C34" s="47" t="str">
        <f t="shared" ca="1" si="3"/>
        <v>受付中</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要問合</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要問合</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要問合</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customHeight="1">
      <c r="B38" s="69" t="s">
        <v>181</v>
      </c>
      <c r="C38" s="26" t="str">
        <f t="shared" ca="1" si="3"/>
        <v>受付中</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customHeight="1">
      <c r="B39" s="28" t="s">
        <v>181</v>
      </c>
      <c r="C39" s="26" t="str">
        <f t="shared" ca="1" si="3"/>
        <v>受付中</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customHeight="1">
      <c r="B40" s="68" t="s">
        <v>195</v>
      </c>
      <c r="C40" s="26" t="str">
        <f t="shared" ca="1" si="3"/>
        <v>受付中</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customHeight="1">
      <c r="B41" s="28" t="s">
        <v>195</v>
      </c>
      <c r="C41" s="26" t="str">
        <f t="shared" ca="1" si="3"/>
        <v>受付中</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要問合</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customHeight="1">
      <c r="B44" s="28" t="s">
        <v>213</v>
      </c>
      <c r="C44" s="26" t="str">
        <f t="shared" ca="1" si="3"/>
        <v>受付中</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customHeight="1">
      <c r="B45" s="69" t="s">
        <v>220</v>
      </c>
      <c r="C45" s="26" t="str">
        <f t="shared" ca="1" si="3"/>
        <v>受付中</v>
      </c>
      <c r="D45" s="19"/>
      <c r="E45" s="19" t="s">
        <v>31</v>
      </c>
      <c r="F45" s="19"/>
      <c r="G45" s="45" t="s">
        <v>221</v>
      </c>
      <c r="H45" s="36" t="s">
        <v>222</v>
      </c>
      <c r="I45" s="36" t="s">
        <v>223</v>
      </c>
      <c r="J45" s="37" t="s">
        <v>224</v>
      </c>
      <c r="K45" s="38"/>
      <c r="L45" s="38" t="s">
        <v>27</v>
      </c>
      <c r="M45" s="39">
        <v>45413</v>
      </c>
      <c r="N45" s="48">
        <f t="shared" si="9"/>
        <v>45459</v>
      </c>
      <c r="O45" s="49">
        <v>45473</v>
      </c>
      <c r="P45" s="51" t="s">
        <v>225</v>
      </c>
      <c r="Q45" s="66" t="s">
        <v>226</v>
      </c>
      <c r="R45" s="24"/>
    </row>
    <row r="46" spans="2:18" ht="92.25" customHeight="1">
      <c r="B46" s="28" t="s">
        <v>220</v>
      </c>
      <c r="C46" s="26" t="str">
        <f t="shared" ca="1" si="3"/>
        <v>受付中</v>
      </c>
      <c r="D46" s="19"/>
      <c r="E46" s="19" t="s">
        <v>31</v>
      </c>
      <c r="F46" s="19"/>
      <c r="G46" s="45" t="s">
        <v>221</v>
      </c>
      <c r="H46" s="36" t="s">
        <v>227</v>
      </c>
      <c r="I46" s="36" t="s">
        <v>223</v>
      </c>
      <c r="J46" s="37" t="s">
        <v>236</v>
      </c>
      <c r="K46" s="38"/>
      <c r="L46" s="38" t="s">
        <v>27</v>
      </c>
      <c r="M46" s="39">
        <v>45413</v>
      </c>
      <c r="N46" s="48">
        <f t="shared" ref="N46:N50" si="10">O46-14</f>
        <v>45459</v>
      </c>
      <c r="O46" s="49">
        <v>45473</v>
      </c>
      <c r="P46" s="51" t="s">
        <v>225</v>
      </c>
      <c r="Q46" s="66" t="s">
        <v>230</v>
      </c>
      <c r="R46" s="24"/>
    </row>
    <row r="47" spans="2:18" ht="92.25" customHeight="1">
      <c r="B47" s="69" t="s">
        <v>220</v>
      </c>
      <c r="C47" s="26" t="str">
        <f t="shared" ca="1" si="3"/>
        <v>受付中</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customHeight="1">
      <c r="B48" s="28" t="s">
        <v>220</v>
      </c>
      <c r="C48" s="26" t="str">
        <f t="shared" ca="1" si="3"/>
        <v>受付中</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customHeight="1">
      <c r="B49" s="28" t="s">
        <v>238</v>
      </c>
      <c r="C49" s="26" t="str">
        <f t="shared" ca="1" si="3"/>
        <v>受付中</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customHeight="1">
      <c r="B50" s="28" t="s">
        <v>238</v>
      </c>
      <c r="C50" s="26" t="str">
        <f t="shared" ca="1" si="3"/>
        <v>受付中</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customHeight="1">
      <c r="B51" s="69" t="s">
        <v>238</v>
      </c>
      <c r="C51" s="26" t="str">
        <f t="shared" ca="1" si="3"/>
        <v>受付中</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customHeight="1">
      <c r="B52" s="28" t="s">
        <v>238</v>
      </c>
      <c r="C52" s="26" t="str">
        <f t="shared" ca="1" si="3"/>
        <v>受付中</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customHeight="1">
      <c r="B53" s="28" t="s">
        <v>238</v>
      </c>
      <c r="C53" s="26" t="str">
        <f t="shared" ca="1" si="3"/>
        <v>受付中</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customHeight="1">
      <c r="B54" s="28" t="s">
        <v>259</v>
      </c>
      <c r="C54" s="26" t="str">
        <f t="shared" ca="1" si="3"/>
        <v>受付中</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customHeight="1">
      <c r="B55" s="28" t="s">
        <v>259</v>
      </c>
      <c r="C55" s="26" t="str">
        <f t="shared" ca="1" si="3"/>
        <v>受付中</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customHeight="1">
      <c r="B63" s="28" t="s">
        <v>310</v>
      </c>
      <c r="C63" s="26" t="str">
        <f t="shared" ca="1" si="3"/>
        <v>受付中</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customHeight="1">
      <c r="B64" s="28" t="s">
        <v>310</v>
      </c>
      <c r="C64" s="26" t="str">
        <f t="shared" ca="1" si="3"/>
        <v>受付中</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customHeight="1">
      <c r="B65" s="28" t="s">
        <v>310</v>
      </c>
      <c r="C65" s="26" t="str">
        <f t="shared" ca="1" si="3"/>
        <v>受付中</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customHeight="1">
      <c r="B66" s="28" t="s">
        <v>315</v>
      </c>
      <c r="C66" s="26" t="str">
        <f t="shared" ca="1" si="3"/>
        <v>受付中</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customHeight="1">
      <c r="B67" s="28" t="s">
        <v>322</v>
      </c>
      <c r="C67" s="26" t="str">
        <f t="shared" ca="1" si="3"/>
        <v>受付中</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customHeight="1">
      <c r="B68" s="28" t="s">
        <v>328</v>
      </c>
      <c r="C68" s="26" t="str">
        <f t="shared" ca="1" si="3"/>
        <v>受付中</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customHeight="1">
      <c r="B69" s="28" t="s">
        <v>328</v>
      </c>
      <c r="C69" s="26" t="str">
        <f t="shared" ref="C69:C87" ca="1" si="18">IF($B$1&gt;O69, "終了", IF(O69 - $B$1 &lt;= 14, "要問合", "受付中"))</f>
        <v>受付中</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customHeight="1">
      <c r="B70" s="28" t="s">
        <v>339</v>
      </c>
      <c r="C70" s="26" t="str">
        <f t="shared" ca="1" si="18"/>
        <v>受付中</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customHeight="1">
      <c r="B74" s="28" t="s">
        <v>366</v>
      </c>
      <c r="C74" s="26" t="str">
        <f t="shared" ca="1" si="18"/>
        <v>受付中</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customHeight="1">
      <c r="B75" s="28" t="s">
        <v>380</v>
      </c>
      <c r="C75" s="26" t="str">
        <f t="shared" ca="1" si="18"/>
        <v>受付中</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customHeight="1">
      <c r="B76" s="28" t="s">
        <v>383</v>
      </c>
      <c r="C76" s="26" t="str">
        <f t="shared" ca="1" si="18"/>
        <v>受付中</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customHeight="1">
      <c r="B77" s="28" t="s">
        <v>391</v>
      </c>
      <c r="C77" s="26" t="str">
        <f t="shared" ca="1" si="18"/>
        <v>受付中</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customHeight="1">
      <c r="B78" s="28" t="s">
        <v>391</v>
      </c>
      <c r="C78" s="26" t="str">
        <f t="shared" ca="1" si="18"/>
        <v>受付中</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customHeight="1">
      <c r="B79" s="28" t="s">
        <v>404</v>
      </c>
      <c r="C79" s="26" t="str">
        <f t="shared" ca="1" si="18"/>
        <v>受付中</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customHeight="1">
      <c r="B80" s="28" t="s">
        <v>412</v>
      </c>
      <c r="C80" s="26" t="str">
        <f t="shared" ca="1" si="18"/>
        <v>受付中</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customHeight="1">
      <c r="B81" s="28" t="s">
        <v>418</v>
      </c>
      <c r="C81" s="26" t="str">
        <f t="shared" ca="1" si="18"/>
        <v>受付中</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customHeight="1">
      <c r="B82" s="28" t="s">
        <v>424</v>
      </c>
      <c r="C82" s="26" t="str">
        <f t="shared" ca="1" si="18"/>
        <v>受付中</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customHeight="1">
      <c r="B85" s="28" t="s">
        <v>441</v>
      </c>
      <c r="C85" s="26" t="str">
        <f t="shared" ca="1" si="18"/>
        <v>受付中</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customHeight="1">
      <c r="B86" s="28" t="s">
        <v>441</v>
      </c>
      <c r="C86" s="26" t="str">
        <f t="shared" ca="1" si="18"/>
        <v>受付中</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customHeight="1">
      <c r="B87" s="28" t="s">
        <v>441</v>
      </c>
      <c r="C87" s="26" t="str">
        <f t="shared" ca="1" si="18"/>
        <v>受付中</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customHeight="1">
      <c r="B88" s="28" t="s">
        <v>441</v>
      </c>
      <c r="C88" s="26" t="str">
        <f t="shared" ref="C88:C101" ca="1" si="22">IF($B$1&gt;O88, "終了", IF(O88 - $B$1 &lt;= 14, "要問合", "受付中"))</f>
        <v>受付中</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customHeight="1">
      <c r="B89" s="28" t="s">
        <v>441</v>
      </c>
      <c r="C89" s="26" t="str">
        <f t="shared" ca="1" si="22"/>
        <v>受付中</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customHeight="1">
      <c r="B90" s="28" t="s">
        <v>454</v>
      </c>
      <c r="C90" s="26" t="str">
        <f t="shared" ca="1" si="22"/>
        <v>受付中</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customHeight="1">
      <c r="B91" s="28" t="s">
        <v>454</v>
      </c>
      <c r="C91" s="26" t="str">
        <f t="shared" ca="1" si="22"/>
        <v>受付中</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customHeight="1">
      <c r="B92" s="28" t="s">
        <v>460</v>
      </c>
      <c r="C92" s="26" t="str">
        <f t="shared" ca="1" si="22"/>
        <v>受付中</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customHeight="1">
      <c r="B95" s="28" t="s">
        <v>475</v>
      </c>
      <c r="C95" s="26" t="str">
        <f t="shared" ca="1" si="22"/>
        <v>受付中</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要問合</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要問合</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customHeight="1">
      <c r="B99" s="28" t="s">
        <v>506</v>
      </c>
      <c r="C99" s="26" t="str">
        <f t="shared" ca="1" si="22"/>
        <v>受付中</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4"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customHeight="1">
      <c r="B103" s="28" t="s">
        <v>524</v>
      </c>
      <c r="C103" s="26" t="str">
        <f t="shared" ca="1" si="26"/>
        <v>受付中</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customHeight="1">
      <c r="B104" s="28" t="s">
        <v>531</v>
      </c>
      <c r="C104" s="26" t="str">
        <f t="shared" ca="1" si="26"/>
        <v>受付中</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要問合</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customHeight="1">
      <c r="B109" s="28" t="s">
        <v>583</v>
      </c>
      <c r="C109" s="26" t="str">
        <f t="shared" ca="1" si="26"/>
        <v>受付中</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customHeight="1">
      <c r="B110" s="28" t="s">
        <v>592</v>
      </c>
      <c r="C110" s="26" t="str">
        <f t="shared" ca="1" si="26"/>
        <v>受付中</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customHeight="1">
      <c r="B111" s="28" t="s">
        <v>603</v>
      </c>
      <c r="C111" s="26" t="str">
        <f t="shared" ca="1" si="26"/>
        <v>受付中</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customHeight="1">
      <c r="B113" s="28" t="s">
        <v>626</v>
      </c>
      <c r="C113" s="26" t="str">
        <f t="shared" ca="1" si="26"/>
        <v>受付中</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customHeight="1">
      <c r="B114" s="28" t="s">
        <v>626</v>
      </c>
      <c r="C114" s="26" t="str">
        <f t="shared" ca="1" si="26"/>
        <v>受付中</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customHeight="1">
      <c r="B115" s="28" t="s">
        <v>627</v>
      </c>
      <c r="C115" s="26" t="str">
        <f t="shared" ca="1" si="26"/>
        <v>受付中</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customHeight="1">
      <c r="B116" s="28" t="s">
        <v>636</v>
      </c>
      <c r="C116" s="26" t="str">
        <f t="shared" ca="1" si="26"/>
        <v>受付中</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customHeight="1">
      <c r="B117" s="28" t="s">
        <v>636</v>
      </c>
      <c r="C117" s="26" t="str">
        <f t="shared" ca="1" si="26"/>
        <v>受付中</v>
      </c>
      <c r="D117" s="19" t="s">
        <v>31</v>
      </c>
      <c r="E117" s="19"/>
      <c r="F117" s="19"/>
      <c r="G117" s="25" t="s">
        <v>637</v>
      </c>
      <c r="H117" s="20" t="s">
        <v>643</v>
      </c>
      <c r="I117" s="36" t="s">
        <v>644</v>
      </c>
      <c r="J117" s="82" t="s">
        <v>598</v>
      </c>
      <c r="K117" s="21" t="s">
        <v>599</v>
      </c>
      <c r="L117" s="21" t="s">
        <v>634</v>
      </c>
      <c r="M117" s="22">
        <v>45412</v>
      </c>
      <c r="N117" s="30">
        <f t="shared" ref="N117:N137" si="27">O117-14</f>
        <v>45457</v>
      </c>
      <c r="O117" s="27">
        <v>45471</v>
      </c>
      <c r="P117" s="51" t="s">
        <v>640</v>
      </c>
      <c r="Q117" s="66" t="s">
        <v>641</v>
      </c>
      <c r="R117" s="24" t="s">
        <v>642</v>
      </c>
    </row>
    <row r="118" spans="2:18" ht="72" customHeight="1">
      <c r="B118" s="28" t="s">
        <v>636</v>
      </c>
      <c r="C118" s="26" t="str">
        <f t="shared" ca="1" si="26"/>
        <v>受付中</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customHeight="1">
      <c r="B119" s="28" t="s">
        <v>647</v>
      </c>
      <c r="C119" s="26" t="str">
        <f t="shared" ca="1" si="26"/>
        <v>受付中</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customHeight="1">
      <c r="B120" s="28" t="s">
        <v>653</v>
      </c>
      <c r="C120" s="26" t="str">
        <f t="shared" ca="1" si="26"/>
        <v>受付中</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customHeight="1">
      <c r="B126" s="28" t="s">
        <v>693</v>
      </c>
      <c r="C126" s="26" t="str">
        <f t="shared" ca="1" si="26"/>
        <v>受付中</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customHeight="1">
      <c r="B127" s="28" t="s">
        <v>697</v>
      </c>
      <c r="C127" s="26" t="str">
        <f t="shared" ca="1" si="26"/>
        <v>受付中</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customHeight="1">
      <c r="B128" s="28" t="s">
        <v>703</v>
      </c>
      <c r="C128" s="26" t="str">
        <f t="shared" ca="1" si="26"/>
        <v>受付中</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customHeight="1">
      <c r="B129" s="28" t="s">
        <v>710</v>
      </c>
      <c r="C129" s="26" t="str">
        <f t="shared" ca="1" si="26"/>
        <v>受付中</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customHeight="1">
      <c r="B130" s="28" t="s">
        <v>710</v>
      </c>
      <c r="C130" s="26" t="str">
        <f t="shared" ref="C130" ca="1" si="28">IF($B$1&gt;O130, "終了", IF(O130 - $B$1 &lt;= 14, "要問合", "受付中"))</f>
        <v>受付中</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customHeight="1">
      <c r="B131" s="28" t="s">
        <v>717</v>
      </c>
      <c r="C131" s="26" t="str">
        <f t="shared" ca="1" si="26"/>
        <v>受付中</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customHeight="1">
      <c r="B132" s="28" t="s">
        <v>717</v>
      </c>
      <c r="C132" s="26" t="str">
        <f t="shared" ca="1" si="26"/>
        <v>受付中</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customHeight="1">
      <c r="B133" s="28" t="s">
        <v>726</v>
      </c>
      <c r="C133" s="26" t="str">
        <f t="shared" ca="1" si="26"/>
        <v>受付中</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customHeight="1">
      <c r="B134" s="28" t="s">
        <v>733</v>
      </c>
      <c r="C134" s="26" t="str">
        <f t="shared" ca="1" si="26"/>
        <v>受付中</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customHeight="1">
      <c r="B135" s="28" t="s">
        <v>740</v>
      </c>
      <c r="C135" s="26" t="str">
        <f t="shared" ca="1" si="26"/>
        <v>受付中</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customHeight="1">
      <c r="B136" s="28" t="s">
        <v>747</v>
      </c>
      <c r="C136" s="26" t="str">
        <f t="shared" ca="1" si="26"/>
        <v>受付中</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customHeight="1">
      <c r="B137" s="28" t="s">
        <v>753</v>
      </c>
      <c r="C137" s="26" t="str">
        <f t="shared" ca="1" si="26"/>
        <v>受付中</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c r="C138" s="26" t="str">
        <f t="shared" ca="1" si="26"/>
        <v>終了</v>
      </c>
      <c r="D138" s="19"/>
      <c r="E138" s="19"/>
      <c r="F138" s="19"/>
      <c r="G138" s="25"/>
      <c r="H138" s="20"/>
      <c r="I138" s="20"/>
      <c r="J138" s="82"/>
      <c r="K138" s="21"/>
      <c r="L138" s="21"/>
      <c r="M138" s="22"/>
      <c r="N138" s="30"/>
      <c r="O138" s="27"/>
      <c r="P138" s="83"/>
      <c r="Q138" s="66"/>
      <c r="R138" s="24"/>
    </row>
    <row r="139" spans="2:18" ht="137.25" hidden="1" customHeight="1">
      <c r="B139" s="28"/>
      <c r="C139" s="26" t="str">
        <f t="shared" ca="1" si="26"/>
        <v>終了</v>
      </c>
      <c r="D139" s="19"/>
      <c r="E139" s="19"/>
      <c r="F139" s="19"/>
      <c r="G139" s="25"/>
      <c r="H139" s="20"/>
      <c r="I139" s="20"/>
      <c r="J139" s="82"/>
      <c r="K139" s="21"/>
      <c r="L139" s="21"/>
      <c r="M139" s="22"/>
      <c r="N139" s="30"/>
      <c r="O139" s="27"/>
      <c r="P139" s="83"/>
      <c r="Q139" s="66"/>
      <c r="R139" s="24"/>
    </row>
    <row r="140" spans="2:18" ht="137.25" hidden="1" customHeight="1">
      <c r="B140" s="28"/>
      <c r="C140" s="26" t="str">
        <f t="shared" ca="1" si="26"/>
        <v>終了</v>
      </c>
      <c r="D140" s="19"/>
      <c r="E140" s="19"/>
      <c r="F140" s="19"/>
      <c r="G140" s="25"/>
      <c r="H140" s="20"/>
      <c r="I140" s="20"/>
      <c r="J140" s="82"/>
      <c r="K140" s="21"/>
      <c r="L140" s="21"/>
      <c r="M140" s="22"/>
      <c r="N140" s="30"/>
      <c r="O140" s="27"/>
      <c r="P140" s="83"/>
      <c r="Q140" s="66"/>
      <c r="R140" s="24"/>
    </row>
    <row r="141" spans="2:18" ht="137.25" hidden="1" customHeight="1">
      <c r="B141" s="28"/>
      <c r="C141" s="26" t="str">
        <f t="shared" ca="1" si="26"/>
        <v>終了</v>
      </c>
      <c r="D141" s="19"/>
      <c r="E141" s="19"/>
      <c r="F141" s="19"/>
      <c r="G141" s="25"/>
      <c r="H141" s="20"/>
      <c r="I141" s="20"/>
      <c r="J141" s="82"/>
      <c r="K141" s="21"/>
      <c r="L141" s="21"/>
      <c r="M141" s="22"/>
      <c r="N141" s="30"/>
      <c r="O141" s="27"/>
      <c r="P141" s="83"/>
      <c r="Q141" s="66"/>
      <c r="R141" s="24"/>
    </row>
    <row r="142" spans="2:18" ht="137.25" hidden="1" customHeight="1">
      <c r="B142" s="28"/>
      <c r="C142" s="26" t="str">
        <f t="shared" ca="1" si="26"/>
        <v>終了</v>
      </c>
      <c r="D142" s="19"/>
      <c r="E142" s="19"/>
      <c r="F142" s="19"/>
      <c r="G142" s="25"/>
      <c r="H142" s="20"/>
      <c r="I142" s="20"/>
      <c r="J142" s="82"/>
      <c r="K142" s="21"/>
      <c r="L142" s="21"/>
      <c r="M142" s="22"/>
      <c r="N142" s="30"/>
      <c r="O142" s="27"/>
      <c r="P142" s="83"/>
      <c r="Q142" s="66"/>
      <c r="R142" s="24"/>
    </row>
    <row r="143" spans="2:18" ht="137.25" hidden="1" customHeight="1">
      <c r="B143" s="28"/>
      <c r="C143" s="26" t="str">
        <f t="shared" ca="1" si="26"/>
        <v>終了</v>
      </c>
      <c r="D143" s="19"/>
      <c r="E143" s="19"/>
      <c r="F143" s="19"/>
      <c r="G143" s="25"/>
      <c r="H143" s="20"/>
      <c r="I143" s="20"/>
      <c r="J143" s="82"/>
      <c r="K143" s="21"/>
      <c r="L143" s="21"/>
      <c r="M143" s="22"/>
      <c r="N143" s="30"/>
      <c r="O143" s="27"/>
      <c r="P143" s="83"/>
      <c r="Q143" s="66"/>
      <c r="R143" s="24"/>
    </row>
    <row r="144" spans="2:18" ht="137.25" hidden="1" customHeight="1">
      <c r="B144" s="28"/>
      <c r="C144" s="26" t="str">
        <f t="shared" ca="1" si="26"/>
        <v>終了</v>
      </c>
      <c r="D144" s="19"/>
      <c r="E144" s="19"/>
      <c r="F144" s="19"/>
      <c r="G144" s="25"/>
      <c r="H144" s="20"/>
      <c r="I144" s="20"/>
      <c r="J144" s="82"/>
      <c r="K144" s="21"/>
      <c r="L144" s="21"/>
      <c r="M144" s="22"/>
      <c r="N144" s="30"/>
      <c r="O144" s="27"/>
      <c r="P144" s="83"/>
      <c r="Q144" s="66"/>
      <c r="R144" s="24"/>
    </row>
    <row r="1043228" spans="8:9">
      <c r="H1043228" s="8"/>
      <c r="I1043228" s="8"/>
    </row>
    <row r="1048554" spans="7:7">
      <c r="G1048554" s="1"/>
    </row>
    <row r="1048555" spans="7:7">
      <c r="G1048555" s="1"/>
    </row>
  </sheetData>
  <autoFilter ref="B9:R144"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s>
  <printOptions horizontalCentered="1"/>
  <pageMargins left="0.59055118110236227" right="0.59055118110236227" top="0.59055118110236227" bottom="0.39370078740157483" header="0.31496062992125984" footer="0.31496062992125984"/>
  <pageSetup paperSize="9" scale="41" fitToHeight="0" orientation="landscape" r:id="rId119"/>
  <headerFooter>
    <oddFooter>&amp;C&amp;P</oddFooter>
  </headerFooter>
  <legacyDrawing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2024-05-07T01:56:42Z</cp:lastPrinted>
  <dcterms:created xsi:type="dcterms:W3CDTF">2018-11-09T00:57:24Z</dcterms:created>
  <dcterms:modified xsi:type="dcterms:W3CDTF">2024-05-08T00:29:54Z</dcterms:modified>
</cp:coreProperties>
</file>